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uth Stuff\"/>
    </mc:Choice>
  </mc:AlternateContent>
  <xr:revisionPtr revIDLastSave="0" documentId="8_{339DF301-4E69-4F7F-9193-ACDA158ABA90}" xr6:coauthVersionLast="47" xr6:coauthVersionMax="47" xr10:uidLastSave="{00000000-0000-0000-0000-000000000000}"/>
  <bookViews>
    <workbookView xWindow="21840" yWindow="-249" windowWidth="22149" windowHeight="11949" activeTab="2" xr2:uid="{5B4ED868-2B7C-4A8C-9879-874CAE8C512A}"/>
  </bookViews>
  <sheets>
    <sheet name="lat Long Haversine" sheetId="1" r:id="rId1"/>
    <sheet name="Arithmetic" sheetId="2" r:id="rId2"/>
    <sheet name="VBA" sheetId="3" r:id="rId3"/>
  </sheets>
  <externalReferences>
    <externalReference r:id="rId4"/>
    <externalReference r:id="rId5"/>
  </externalReferences>
  <definedNames>
    <definedName name="Altitude">[1]Sheet1!$M$2</definedName>
    <definedName name="ApparentHeight">'[2]Theodolite Measurements'!$B$9</definedName>
    <definedName name="BackDistance">[2]Elevation!$L$3</definedName>
    <definedName name="BackHeight">[2]Elevation!$L$2</definedName>
    <definedName name="BackX">[2]Elevation!$L$20</definedName>
    <definedName name="BackY">[2]Elevation!$L$21</definedName>
    <definedName name="BenchMark">'[2]Theodolite Measurements'!$B$10</definedName>
    <definedName name="Distance">'[2]Theodolite Measurements'!$B$1</definedName>
    <definedName name="EffRadius">[2]Elevation!$C$5</definedName>
    <definedName name="ForeDistance">[2]Elevation!$I$3</definedName>
    <definedName name="ForeHeight">[2]Elevation!$I$2</definedName>
    <definedName name="ForeX">[2]Elevation!$I$20</definedName>
    <definedName name="ForeY">[2]Elevation!$I$21</definedName>
    <definedName name="GeoDrop">'[2]Theodolite Measurements'!$B$3</definedName>
    <definedName name="KFactor">[2]Elevation!$C$3</definedName>
    <definedName name="ObserverHeight">[2]Elevation!$F$2</definedName>
    <definedName name="ObserverLat">'[2]Reverse Engineer'!$I$1</definedName>
    <definedName name="ObserverLong">'[2]Reverse Engineer'!$I$2</definedName>
    <definedName name="ObsY">[2]Elevation!$F$5</definedName>
    <definedName name="Radius">[2]Elevation!$C$2</definedName>
    <definedName name="RadiusMultiplier">'[2]Theodolite Measurements'!$B$5</definedName>
    <definedName name="RefrDrop">'[2]Theodolite Measurements'!$B$7</definedName>
    <definedName name="TowerHeight">'[2]Theodolite Measurements'!$B$2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3" l="1" a="1"/>
  <c r="C8" i="3" s="1"/>
  <c r="C8" i="2" l="1"/>
  <c r="D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<sst xmlns="http://schemas.openxmlformats.org/spreadsheetml/2006/main" count="21" uniqueCount="15">
  <si>
    <t xml:space="preserve">functions convert the values into radians form and **COS** provides the cosine of the values, the cosines for latitude are multiplied then.  </t>
  </si>
  <si>
    <t xml:space="preserve"> it provides the cosine value for the longitude difference between two locations.  </t>
  </si>
  <si>
    <t>Place</t>
  </si>
  <si>
    <t>Latitude</t>
  </si>
  <si>
    <t>Longitude</t>
  </si>
  <si>
    <t xml:space="preserve"> calculates the diversion of longitudes from 90 in radians form and multiplied the sine values  </t>
  </si>
  <si>
    <t>Miles</t>
  </si>
  <si>
    <t>Distance (Miles)</t>
  </si>
  <si>
    <t>Salzburg, Austria</t>
  </si>
  <si>
    <t>Prague, Czech Republic</t>
  </si>
  <si>
    <t>Longitude (°)</t>
  </si>
  <si>
    <t>Latitude (°)</t>
  </si>
  <si>
    <t>Location</t>
  </si>
  <si>
    <t xml:space="preserve">Use of Arithmetic Formula </t>
  </si>
  <si>
    <t>Employing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</si>
</sst>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_ ;\-#,##0.000000\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393E47"/>
      <name val="Arial"/>
      <family val="2"/>
    </font>
    <font>
      <b/>
      <sz val="13"/>
      <color theme="3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0" tint="-4.9989318521683403E-2"/>
      <name val="Aptos Narrow"/>
      <family val="2"/>
      <scheme val="minor"/>
    </font>
    <font>
      <sz val="12"/>
      <color rgb="FF202124"/>
      <name val="Aptos Narrow"/>
      <family val="2"/>
      <scheme val="minor"/>
    </font>
    <font>
      <b/>
      <i/>
      <sz val="16"/>
      <color theme="0" tint="-4.9989318521683403E-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2" applyNumberFormat="0" applyFill="0" applyAlignment="0" applyProtection="0"/>
  </cellStyleXfs>
  <cellXfs count="9">
    <xf numFmtId="0" fontId="0" fillId="0" borderId="0" xfId="0"/>
    <xf numFmtId="0" fontId="3" fillId="0" borderId="0" xfId="0" applyFont="1"/>
    <xf numFmtId="164" fontId="2" fillId="2" borderId="1" xfId="1" applyNumberFormat="1" applyFont="1" applyFill="1" applyBorder="1"/>
    <xf numFmtId="3" fontId="4" fillId="3" borderId="0" xfId="0" applyNumberFormat="1" applyFont="1" applyFill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5" borderId="0" xfId="2" applyFont="1" applyFill="1" applyBorder="1" applyAlignment="1">
      <alignment horizontal="center" vertical="center"/>
    </xf>
  </cellXfs>
  <cellStyles count="3">
    <cellStyle name="Comma" xfId="1" builtinId="3"/>
    <cellStyle name="Heading 2" xfId="2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283029</xdr:colOff>
      <xdr:row>0</xdr:row>
      <xdr:rowOff>70757</xdr:rowOff>
    </xdr:from>
    <xdr:to>
      <xdr:col>13</xdr:col>
      <xdr:colOff>635454</xdr:colOff>
      <xdr:row>5</xdr:row>
      <xdr:rowOff>96611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86229A-F8D6-4450-AAF6-E5AAB5747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8229" y="70757"/>
          <a:ext cx="4924425" cy="1000125"/>
        </a:xfrm>
        <a:prstGeom prst="rect">
          <a:avLst/>
        </a:prstGeom>
      </xdr:spPr>
    </xdr:pic>
    <xdr:clientData/>
  </xdr:twoCellAnchor>
  <xdr:twoCellAnchor editAs="oneCell">
    <xdr:from>
      <xdr:col>6</xdr:col>
      <xdr:colOff>108857</xdr:colOff>
      <xdr:row>5</xdr:row>
      <xdr:rowOff>103414</xdr:rowOff>
    </xdr:from>
    <xdr:to>
      <xdr:col>14</xdr:col>
      <xdr:colOff>93889</xdr:colOff>
      <xdr:row>15</xdr:row>
      <xdr:rowOff>21771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4D2BC5-8EED-409E-8D93-F01F248E9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1757" y="1077685"/>
          <a:ext cx="5210175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lenn/Dropbox/Desktop/FE/JTolan/JTola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Flat%20Earth\Rooheef%20Excel%20fe.xlsm" TargetMode="External"/><Relationship Id="rId1" Type="http://schemas.openxmlformats.org/officeDocument/2006/relationships/externalLinkPath" Target="Flat%20Earth/Rooheef%20Excel%20f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ightPath"/>
      <sheetName val="Sheet2"/>
      <sheetName val="Sheet3"/>
      <sheetName val="Sheet1"/>
    </sheetNames>
    <sheetDataSet>
      <sheetData sheetId="0" refreshError="1"/>
      <sheetData sheetId="1" refreshError="1"/>
      <sheetData sheetId="2">
        <row r="2">
          <cell r="B2">
            <v>326</v>
          </cell>
        </row>
      </sheetData>
      <sheetData sheetId="3">
        <row r="2">
          <cell r="M2">
            <v>9200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asurements"/>
      <sheetName val="Vertical Interpolation"/>
      <sheetName val="Order of Mountains"/>
      <sheetName val="JTrollin - Tanks"/>
      <sheetName val="Fudging"/>
      <sheetName val="Air Pressure"/>
      <sheetName val="Elevation"/>
      <sheetName val="Aqueduct Measurements"/>
      <sheetName val="Al Biruni"/>
      <sheetName val="Line of Sight"/>
      <sheetName val="Reverse Engineer"/>
      <sheetName val="Star Trails"/>
      <sheetName val="Interpolation"/>
      <sheetName val="GEO"/>
      <sheetName val="Exploring the Plane"/>
      <sheetName val="L-R Curve"/>
      <sheetName val="Meggers and Peters"/>
      <sheetName val="ITU Radio Formula"/>
      <sheetName val="IUGG-IAG Radio Formula"/>
      <sheetName val="Surveying"/>
      <sheetName val="Spherical Excess"/>
      <sheetName val="Centrifugal"/>
      <sheetName val="Gnome Experiment"/>
      <sheetName val="Dip Correction"/>
      <sheetName val="AE Navigation"/>
      <sheetName val="Stellar Refraction"/>
      <sheetName val="Focal Length"/>
      <sheetName val="Refractivity Gradient"/>
      <sheetName val="Wind Speed"/>
      <sheetName val="Horizon Distance"/>
      <sheetName val="Implied Radius"/>
      <sheetName val="Curve Calc"/>
      <sheetName val="Auto Level Accuracy"/>
      <sheetName val="Diffraction Limit"/>
      <sheetName val="Chromatic Abberation"/>
      <sheetName val="Sverdrup 1946"/>
      <sheetName val="Calibration"/>
      <sheetName val="Gravity"/>
      <sheetName val="Theodolite Measurement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>
            <v>6371</v>
          </cell>
          <cell r="F2">
            <v>2770</v>
          </cell>
          <cell r="I2">
            <v>550</v>
          </cell>
          <cell r="L2">
            <v>6961</v>
          </cell>
        </row>
        <row r="3">
          <cell r="C3">
            <v>1.2</v>
          </cell>
          <cell r="I3">
            <v>133000</v>
          </cell>
          <cell r="L3">
            <v>483792</v>
          </cell>
        </row>
        <row r="5">
          <cell r="C5">
            <v>7645200</v>
          </cell>
          <cell r="F5">
            <v>7647970</v>
          </cell>
        </row>
        <row r="20">
          <cell r="I20">
            <v>133002.85920548326</v>
          </cell>
          <cell r="L20">
            <v>483909.38177768473</v>
          </cell>
        </row>
        <row r="21">
          <cell r="I21">
            <v>7644593.0762822926</v>
          </cell>
          <cell r="L21">
            <v>7636844.8773134407</v>
          </cell>
        </row>
      </sheetData>
      <sheetData sheetId="7"/>
      <sheetData sheetId="8"/>
      <sheetData sheetId="9"/>
      <sheetData sheetId="10">
        <row r="1">
          <cell r="I1">
            <v>53.073963165283203</v>
          </cell>
        </row>
        <row r="2">
          <cell r="I2">
            <v>-4.0722851753234863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B1">
            <v>10451.799999999999</v>
          </cell>
        </row>
        <row r="2">
          <cell r="B2">
            <v>326.91000000000003</v>
          </cell>
        </row>
        <row r="3">
          <cell r="B3">
            <v>8.5753496743399982</v>
          </cell>
        </row>
        <row r="5">
          <cell r="B5">
            <v>1.1666666666666667</v>
          </cell>
        </row>
        <row r="7">
          <cell r="B7">
            <v>7.3502997208628553</v>
          </cell>
        </row>
        <row r="9">
          <cell r="B9">
            <v>319.55970027913719</v>
          </cell>
        </row>
        <row r="10">
          <cell r="B10">
            <v>73.051000000000002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4BF5-BFBD-4371-A976-823665A0AA00}">
  <sheetPr codeName="Sheet1"/>
  <dimension ref="B4:G18"/>
  <sheetViews>
    <sheetView topLeftCell="B1" workbookViewId="0">
      <selection activeCell="D18" sqref="D18"/>
    </sheetView>
  </sheetViews>
  <sheetFormatPr defaultRowHeight="14.6" x14ac:dyDescent="0.4"/>
  <cols>
    <col min="3" max="3" width="10.3828125" bestFit="1" customWidth="1"/>
    <col min="4" max="4" width="11.3828125" bestFit="1" customWidth="1"/>
    <col min="5" max="5" width="4.3046875" customWidth="1"/>
    <col min="6" max="6" width="5" customWidth="1"/>
  </cols>
  <sheetData>
    <row r="4" spans="2:7" s="1" customFormat="1" ht="18.45" x14ac:dyDescent="0.5">
      <c r="B4" s="1" t="s">
        <v>2</v>
      </c>
      <c r="C4" s="1" t="s">
        <v>3</v>
      </c>
      <c r="D4" s="1" t="s">
        <v>4</v>
      </c>
    </row>
    <row r="5" spans="2:7" x14ac:dyDescent="0.4">
      <c r="C5" s="2">
        <v>-13.928660965552268</v>
      </c>
      <c r="D5" s="2">
        <v>-155.07860378295786</v>
      </c>
    </row>
    <row r="8" spans="2:7" x14ac:dyDescent="0.4">
      <c r="C8" t="s">
        <v>6</v>
      </c>
      <c r="D8" s="3">
        <f>ACOS(COS(RADIANS(90-C6)) *COS(RADIANS(90-C5)) +SIN(RADIANS(90-C6)) *SIN(RADIANS(90-C5)) *COS(RADIANS(D6-D5))) *3959</f>
        <v>10479.962298590044</v>
      </c>
    </row>
    <row r="12" spans="2:7" hidden="1" x14ac:dyDescent="0.4"/>
    <row r="13" spans="2:7" hidden="1" x14ac:dyDescent="0.4"/>
    <row r="14" spans="2:7" hidden="1" x14ac:dyDescent="0.4"/>
    <row r="15" spans="2:7" hidden="1" x14ac:dyDescent="0.4"/>
    <row r="16" spans="2:7" x14ac:dyDescent="0.4">
      <c r="G16" t="s">
        <v>0</v>
      </c>
    </row>
    <row r="17" spans="7:7" x14ac:dyDescent="0.4">
      <c r="G17" t="s">
        <v>1</v>
      </c>
    </row>
    <row r="18" spans="7:7" ht="18.45" x14ac:dyDescent="0.5">
      <c r="G18" s="1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7FA5-7B06-4EF6-BE09-46A5B2991D2F}">
  <sheetPr codeName="Sheet2"/>
  <dimension ref="B2:D8"/>
  <sheetViews>
    <sheetView showGridLines="0" workbookViewId="0">
      <selection activeCell="C16" sqref="C16"/>
    </sheetView>
  </sheetViews>
  <sheetFormatPr defaultRowHeight="20.149999999999999" customHeight="1" x14ac:dyDescent="0.4"/>
  <cols>
    <col min="1" max="1" width="4.61328125" customWidth="1"/>
    <col min="2" max="2" width="33.23046875" customWidth="1"/>
    <col min="3" max="3" width="30" customWidth="1"/>
    <col min="4" max="4" width="23" customWidth="1"/>
  </cols>
  <sheetData>
    <row r="2" spans="2:4" ht="20.149999999999999" customHeight="1" x14ac:dyDescent="0.4">
      <c r="B2" s="8" t="s">
        <v>13</v>
      </c>
      <c r="C2" s="8"/>
      <c r="D2" s="8"/>
    </row>
    <row r="3" spans="2:4" ht="20.149999999999999" customHeight="1" x14ac:dyDescent="0.4">
      <c r="B3" s="4"/>
      <c r="C3" s="4"/>
      <c r="D3" s="4"/>
    </row>
    <row r="4" spans="2:4" ht="20.149999999999999" customHeight="1" x14ac:dyDescent="0.4">
      <c r="B4" s="6" t="s">
        <v>12</v>
      </c>
      <c r="C4" s="6" t="s">
        <v>11</v>
      </c>
      <c r="D4" s="6" t="s">
        <v>10</v>
      </c>
    </row>
    <row r="5" spans="2:4" ht="20.149999999999999" customHeight="1" x14ac:dyDescent="0.4">
      <c r="B5" s="5" t="s">
        <v>9</v>
      </c>
      <c r="C5" s="7">
        <v>50.075499999999998</v>
      </c>
      <c r="D5" s="7">
        <v>14.437799999999999</v>
      </c>
    </row>
    <row r="6" spans="2:4" ht="20.149999999999999" customHeight="1" x14ac:dyDescent="0.4">
      <c r="B6" s="5" t="s">
        <v>8</v>
      </c>
      <c r="C6" s="7">
        <v>47.8095</v>
      </c>
      <c r="D6" s="7">
        <v>13.055</v>
      </c>
    </row>
    <row r="7" spans="2:4" ht="20.149999999999999" customHeight="1" x14ac:dyDescent="0.4">
      <c r="B7" s="4"/>
      <c r="C7" s="4"/>
      <c r="D7" s="4"/>
    </row>
    <row r="8" spans="2:4" ht="18.45" x14ac:dyDescent="0.4">
      <c r="B8" s="6" t="s">
        <v>7</v>
      </c>
      <c r="C8" s="5">
        <f>ACOS(COS(RADIANS(90-C5))*COS(RADIANS(90-C6))+SIN(RADIANS(90-C5))*SIN(RADIANS(90-C6))*COS(RADIANS(D5-D6)))*3959</f>
        <v>168.67610811638212</v>
      </c>
      <c r="D8" s="4"/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72B04-3E4F-477F-9C94-180E8FA5ADF1}">
  <sheetPr codeName="Sheet5"/>
  <dimension ref="B2:D8"/>
  <sheetViews>
    <sheetView showGridLines="0" tabSelected="1" workbookViewId="0">
      <selection activeCell="C14" sqref="C14"/>
    </sheetView>
  </sheetViews>
  <sheetFormatPr defaultRowHeight="20.149999999999999" customHeight="1" x14ac:dyDescent="0.4"/>
  <cols>
    <col min="1" max="1" width="4.61328125" customWidth="1"/>
    <col min="2" max="2" width="33.23046875" customWidth="1"/>
    <col min="3" max="3" width="22.15234375" customWidth="1"/>
    <col min="4" max="4" width="25.3828125" customWidth="1"/>
  </cols>
  <sheetData>
    <row r="2" spans="2:4" ht="20.149999999999999" customHeight="1" x14ac:dyDescent="0.4">
      <c r="B2" s="8" t="s">
        <v>14</v>
      </c>
      <c r="C2" s="8"/>
      <c r="D2" s="8"/>
    </row>
    <row r="3" spans="2:4" ht="20.149999999999999" customHeight="1" x14ac:dyDescent="0.4">
      <c r="B3" s="4"/>
      <c r="C3" s="4"/>
      <c r="D3" s="4"/>
    </row>
    <row r="4" spans="2:4" ht="20.149999999999999" customHeight="1" x14ac:dyDescent="0.4">
      <c r="B4" s="6" t="s">
        <v>12</v>
      </c>
      <c r="C4" s="6" t="s">
        <v>11</v>
      </c>
      <c r="D4" s="6" t="s">
        <v>10</v>
      </c>
    </row>
    <row r="5" spans="2:4" ht="20.149999999999999" customHeight="1" x14ac:dyDescent="0.4">
      <c r="B5" s="5" t="s">
        <v>9</v>
      </c>
      <c r="C5" s="7">
        <v>50.075499999999998</v>
      </c>
      <c r="D5" s="7">
        <v>14.437799999999999</v>
      </c>
    </row>
    <row r="6" spans="2:4" ht="20.149999999999999" customHeight="1" x14ac:dyDescent="0.4">
      <c r="B6" s="5" t="s">
        <v>8</v>
      </c>
      <c r="C6" s="7">
        <v>47.8095</v>
      </c>
      <c r="D6" s="7">
        <v>13.055</v>
      </c>
    </row>
    <row r="7" spans="2:4" ht="20.149999999999999" customHeight="1" x14ac:dyDescent="0.4">
      <c r="B7" s="4"/>
      <c r="C7" s="4"/>
      <c r="D7" s="4"/>
    </row>
    <row r="8" spans="2:4" ht="20.149999999999999" customHeight="1" x14ac:dyDescent="0.4">
      <c r="B8" s="6" t="s">
        <v>7</v>
      </c>
      <c r="C8" s="5" t="e" cm="1">
        <f t="array" aca="1" ref="C8" ca="1">DistCalc(C5,D5,C6,D6)</f>
        <v>#NAME?</v>
      </c>
      <c r="D8" s="4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lat Long Haversine</vt:lpstr>
      <vt:lpstr>Arithmetic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St. Pierre</dc:creator>
  <cp:lastModifiedBy>Shane St. Pierre</cp:lastModifiedBy>
  <dcterms:created xsi:type="dcterms:W3CDTF">2024-03-03T03:51:19Z</dcterms:created>
  <dcterms:modified xsi:type="dcterms:W3CDTF">2024-05-28T21:08:26Z</dcterms:modified>
</cp:coreProperties>
</file>